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<sst xmlns="http://schemas.openxmlformats.org/spreadsheetml/2006/main" count="123" uniqueCount="104">
  <si>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</si>
  <si>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</si>
  <si>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</si>
  <si>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</si>
  <si>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</si>
  <si>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</si>
  <si>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</si>
  <si>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</si>
  <si>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</si>
  <si>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</si>
  <si>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</si>
  <si>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</si>
  <si>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</si>
  <si>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</si>
  <si>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</si>
  <si>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</si>
  <si>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</si>
  <si>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</si>
  <si>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</si>
  <si>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</si>
  <si>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</si>
  <si>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</si>
  <si>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</si>
  <si>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0910</t>
  </si>
  <si>
    <t>1010</t>
  </si>
  <si>
    <t>Надання дошкільної освіти</t>
  </si>
  <si>
    <t>0921</t>
  </si>
  <si>
    <t>1020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</si>
  <si>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</si>
  <si>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</si>
  <si>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</si>
  <si>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</si>
  <si>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</si>
  <si>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</si>
  <si>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</si>
  <si>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0620</t>
  </si>
  <si>
    <t>0116030</t>
  </si>
  <si>
    <t>Організація благоустрою населених пунктів</t>
  </si>
  <si>
    <t>0117460</t>
  </si>
  <si>
    <t>0117461</t>
  </si>
  <si>
    <t>0456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</si>
  <si>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</si>
  <si>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</si>
  <si>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</si>
  <si>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</si>
  <si>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</si>
  <si>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</si>
  <si>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</si>
  <si>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</si>
  <si>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</si>
  <si>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</si>
  <si>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</si>
  <si>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</si>
  <si>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</si>
  <si>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</si>
  <si>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</si>
  <si>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</si>
  <si>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0600000</t>
  </si>
  <si>
    <t>0610000</t>
  </si>
  <si>
    <t>Відділ освіти сільської рпади</t>
  </si>
  <si>
    <t>0611010</t>
  </si>
  <si>
    <t>0611020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</si>
  <si>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</si>
  <si>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</si>
  <si>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</si>
  <si>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</si>
  <si>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0118100</t>
  </si>
  <si>
    <t>Захист населення і територій від надзвичайних ситуацій техногенного та природного характеру</t>
  </si>
  <si>
    <t>0118120</t>
  </si>
  <si>
    <t>Заходи з організації рятування на водах</t>
  </si>
  <si>
    <t>0118130</t>
  </si>
  <si>
    <t>0320</t>
  </si>
  <si>
    <t>Забезпечення діяльності місцевої пожнжної охорони</t>
  </si>
  <si>
    <t>0118700</t>
  </si>
  <si>
    <t>0133</t>
  </si>
  <si>
    <t>Резервний фонд</t>
  </si>
  <si>
    <t>9410</t>
  </si>
  <si>
    <t>0180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</si>
  <si>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</si>
  <si>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0119410</t>
  </si>
  <si>
    <t>0119000</t>
  </si>
  <si>
    <t>Міжбюджетні трансферти</t>
  </si>
  <si>
    <t>0118330</t>
  </si>
  <si>
    <t>0540</t>
  </si>
  <si>
    <t>Інша діяльність у сфері екології та охорони природних ресурсів</t>
  </si>
  <si>
    <t>0110160</t>
  </si>
  <si>
    <t>0160</t>
  </si>
  <si>
    <t>видатків по Вороньківській сільській раді на 2019 рік</t>
  </si>
  <si>
    <t xml:space="preserve"> Вороньківська сільська рада</t>
  </si>
  <si>
    <t>Вороньківська сільська рада</t>
  </si>
  <si>
    <t>Житлово-комунальне господарство</t>
  </si>
  <si>
    <t>0116000</t>
  </si>
  <si>
    <t xml:space="preserve">Утримання та розвиток автомобільних доріг та дорожньої інфраструктури за рахунок коштів місцевого бюджету
</t>
  </si>
  <si>
    <t>0118110</t>
  </si>
  <si>
    <t>Забезпечення діяльності місцевої пожежної охорони</t>
  </si>
  <si>
    <t>Інші субвенції з місцевого бюджету</t>
  </si>
  <si>
    <t>"Про сільський бюджет Вороньківської сільської ради  на 2019 рік"</t>
  </si>
  <si>
    <t>до рішення сесії Вороньківської  сільської ради ради</t>
  </si>
  <si>
    <t>секретар сільської ради</t>
  </si>
  <si>
    <t>Т.І.Рожденська</t>
  </si>
  <si>
    <t xml:space="preserve"> в  редакції рішення № 1216-50-VII від 31.05.2019</t>
  </si>
  <si>
    <r>
      <rPr>
        <b/>
        <sz val="14"/>
        <color indexed="8"/>
        <rFont val="Times New Roman"/>
        <family val="1"/>
      </rPr>
      <t>Утримання та розвиток автомобільних доріг та дорожньої інфраструктури</t>
    </r>
    <r>
      <rPr>
        <sz val="14"/>
        <color indexed="8"/>
        <rFont val="Times New Roman"/>
        <family val="1"/>
      </rPr>
      <t xml:space="preserve">
</t>
    </r>
  </si>
  <si>
    <t>0117463</t>
  </si>
  <si>
    <t xml:space="preserve">Утримання та розвиток автомобільних доріг та дорожньої інфраструктури за рахунок субвенції місцевого бюджету
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</si>
</sst>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4" fontId="42" fillId="33" borderId="10" xfId="0" applyNumberFormat="1" applyFont="1" applyFill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 quotePrefix="1">
      <alignment vertical="center" wrapText="1"/>
    </xf>
    <xf numFmtId="2" fontId="42" fillId="0" borderId="10" xfId="0" applyNumberFormat="1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 quotePrefix="1">
      <alignment horizontal="center" vertical="center" wrapText="1"/>
    </xf>
    <xf numFmtId="180" fontId="41" fillId="0" borderId="10" xfId="0" applyNumberFormat="1" applyFont="1" applyBorder="1" applyAlignment="1">
      <alignment vertical="center" wrapText="1"/>
    </xf>
    <xf numFmtId="0" fontId="43" fillId="0" borderId="11" xfId="0" applyFont="1" applyFill="1" applyBorder="1" applyAlignment="1" quotePrefix="1">
      <alignment horizontal="center" vertical="center" wrapText="1"/>
    </xf>
    <xf numFmtId="0" fontId="43" fillId="0" borderId="12" xfId="0" applyFont="1" applyFill="1" applyBorder="1" applyAlignment="1" quotePrefix="1">
      <alignment horizontal="center" vertical="center" wrapText="1"/>
    </xf>
    <xf numFmtId="2" fontId="43" fillId="0" borderId="12" xfId="0" applyNumberFormat="1" applyFont="1" applyFill="1" applyBorder="1" applyAlignment="1" quotePrefix="1">
      <alignment horizontal="center" vertical="center" wrapText="1"/>
    </xf>
    <xf numFmtId="2" fontId="43" fillId="0" borderId="13" xfId="0" applyNumberFormat="1" applyFont="1" applyFill="1" applyBorder="1" applyAlignment="1" quotePrefix="1">
      <alignment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2" fontId="43" fillId="0" borderId="10" xfId="0" applyNumberFormat="1" applyFont="1" applyFill="1" applyBorder="1" applyAlignment="1" quotePrefix="1">
      <alignment horizontal="center" vertical="center" wrapText="1"/>
    </xf>
    <xf numFmtId="2" fontId="43" fillId="0" borderId="14" xfId="0" applyNumberFormat="1" applyFont="1" applyFill="1" applyBorder="1" applyAlignment="1" quotePrefix="1">
      <alignment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G1">
      <selection activeCell="G23" sqref="G23:G24"/>
    </sheetView>
  </sheetViews>
  <sheetFormatPr defaultColWidth="8.8515625" defaultRowHeight="15"/>
  <cols>
    <col min="1" max="3" width="12.140625" style="1" customWidth="1"/>
    <col min="4" max="4" width="40.7109375" style="1" customWidth="1"/>
    <col min="5" max="5" width="16.8515625" style="1" customWidth="1"/>
    <col min="6" max="6" width="17.421875" style="1" customWidth="1"/>
    <col min="7" max="7" width="16.28125" style="1" customWidth="1"/>
    <col min="8" max="8" width="13.8515625" style="1" customWidth="1"/>
    <col min="9" max="9" width="11.7109375" style="1" customWidth="1"/>
    <col min="10" max="10" width="16.7109375" style="1" customWidth="1"/>
    <col min="11" max="11" width="14.140625" style="1" customWidth="1"/>
    <col min="12" max="13" width="11.7109375" style="1" customWidth="1"/>
    <col min="14" max="14" width="16.140625" style="1" customWidth="1"/>
    <col min="15" max="15" width="16.8515625" style="1" customWidth="1"/>
    <col min="16" max="16" width="21.00390625" style="2" customWidth="1"/>
    <col min="17" max="17" width="8.8515625" style="1" customWidth="1"/>
    <col min="18" max="18" width="12.57421875" style="3" customWidth="1"/>
    <col min="19" max="16384" width="8.8515625" style="1" customWidth="1"/>
  </cols>
  <sheetData>
    <row r="1" spans="1:16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5"/>
      <c r="P1" s="6"/>
    </row>
    <row r="2" spans="1:16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97</v>
      </c>
      <c r="N2" s="5"/>
      <c r="O2" s="5"/>
      <c r="P2" s="6"/>
    </row>
    <row r="3" spans="1:16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96</v>
      </c>
      <c r="N3" s="5"/>
      <c r="O3" s="5"/>
      <c r="P3" s="6"/>
    </row>
    <row r="4" spans="1:16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100</v>
      </c>
      <c r="N4" s="5"/>
      <c r="O4" s="5"/>
      <c r="P4" s="6"/>
    </row>
    <row r="5" spans="1:16" ht="18.75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8.75">
      <c r="A6" s="47" t="s">
        <v>87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 t="s">
        <v>2</v>
      </c>
    </row>
    <row r="8" spans="1:16" ht="18.75">
      <c r="A8" s="43" t="s">
        <v>3</v>
      </c>
      <c r="B8" s="43" t="s">
        <v>4</v>
      </c>
      <c r="C8" s="43" t="s">
        <v>5</v>
      </c>
      <c r="D8" s="43" t="s">
        <v>6</v>
      </c>
      <c r="E8" s="43" t="s">
        <v>7</v>
      </c>
      <c r="F8" s="43"/>
      <c r="G8" s="43"/>
      <c r="H8" s="43"/>
      <c r="I8" s="43"/>
      <c r="J8" s="43" t="s">
        <v>14</v>
      </c>
      <c r="K8" s="43"/>
      <c r="L8" s="43"/>
      <c r="M8" s="43"/>
      <c r="N8" s="43"/>
      <c r="O8" s="43"/>
      <c r="P8" s="44" t="s">
        <v>16</v>
      </c>
    </row>
    <row r="9" spans="1:16" ht="18.75">
      <c r="A9" s="43"/>
      <c r="B9" s="43"/>
      <c r="C9" s="43"/>
      <c r="D9" s="43"/>
      <c r="E9" s="46" t="s">
        <v>8</v>
      </c>
      <c r="F9" s="43" t="s">
        <v>9</v>
      </c>
      <c r="G9" s="43" t="s">
        <v>10</v>
      </c>
      <c r="H9" s="43"/>
      <c r="I9" s="43" t="s">
        <v>13</v>
      </c>
      <c r="J9" s="46" t="s">
        <v>8</v>
      </c>
      <c r="K9" s="43" t="s">
        <v>9</v>
      </c>
      <c r="L9" s="43" t="s">
        <v>10</v>
      </c>
      <c r="M9" s="43"/>
      <c r="N9" s="43" t="s">
        <v>13</v>
      </c>
      <c r="O9" s="8" t="s">
        <v>10</v>
      </c>
      <c r="P9" s="45"/>
    </row>
    <row r="10" spans="1:16" ht="15.75">
      <c r="A10" s="43"/>
      <c r="B10" s="43"/>
      <c r="C10" s="43"/>
      <c r="D10" s="43"/>
      <c r="E10" s="43"/>
      <c r="F10" s="43"/>
      <c r="G10" s="43" t="s">
        <v>11</v>
      </c>
      <c r="H10" s="43" t="s">
        <v>12</v>
      </c>
      <c r="I10" s="43"/>
      <c r="J10" s="43"/>
      <c r="K10" s="43"/>
      <c r="L10" s="43" t="s">
        <v>11</v>
      </c>
      <c r="M10" s="43" t="s">
        <v>12</v>
      </c>
      <c r="N10" s="43"/>
      <c r="O10" s="43" t="s">
        <v>15</v>
      </c>
      <c r="P10" s="45"/>
    </row>
    <row r="11" spans="1:16" ht="4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5"/>
    </row>
    <row r="12" spans="1:16" ht="18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10">
        <v>16</v>
      </c>
    </row>
    <row r="13" spans="1:16" ht="18.75">
      <c r="A13" s="11" t="s">
        <v>17</v>
      </c>
      <c r="B13" s="12"/>
      <c r="C13" s="13"/>
      <c r="D13" s="14" t="s">
        <v>88</v>
      </c>
      <c r="E13" s="15">
        <f aca="true" t="shared" si="0" ref="E13:M13">E14</f>
        <v>6323900</v>
      </c>
      <c r="F13" s="16">
        <f t="shared" si="0"/>
        <v>6323900</v>
      </c>
      <c r="G13" s="16">
        <f t="shared" si="0"/>
        <v>2251600</v>
      </c>
      <c r="H13" s="16">
        <f t="shared" si="0"/>
        <v>479000</v>
      </c>
      <c r="I13" s="16">
        <f t="shared" si="0"/>
        <v>0</v>
      </c>
      <c r="J13" s="15">
        <f t="shared" si="0"/>
        <v>2714200</v>
      </c>
      <c r="K13" s="16">
        <f t="shared" si="0"/>
        <v>140000</v>
      </c>
      <c r="L13" s="16">
        <f t="shared" si="0"/>
        <v>0</v>
      </c>
      <c r="M13" s="16">
        <f t="shared" si="0"/>
        <v>0</v>
      </c>
      <c r="N13" s="16">
        <f>N14</f>
        <v>3688200</v>
      </c>
      <c r="O13" s="16">
        <v>2574200</v>
      </c>
      <c r="P13" s="15">
        <v>10152100</v>
      </c>
    </row>
    <row r="14" spans="1:16" ht="18.75">
      <c r="A14" s="11" t="s">
        <v>18</v>
      </c>
      <c r="B14" s="12"/>
      <c r="C14" s="13"/>
      <c r="D14" s="17" t="s">
        <v>89</v>
      </c>
      <c r="E14" s="15">
        <v>6323900</v>
      </c>
      <c r="F14" s="16">
        <v>6323900</v>
      </c>
      <c r="G14" s="16">
        <f>G15+G17+G19+G20+G22+G25+G27+G29+G30+G31+G32+G34+G35+G16</f>
        <v>2251600</v>
      </c>
      <c r="H14" s="16">
        <f>H15+H17+H19+H20+H22+H25+H27+H29+H30+H31+H32+H34+H35</f>
        <v>479000</v>
      </c>
      <c r="I14" s="16">
        <f>I15+I17+I19+I20+I22+I25+I27+I29+I30+I31+I32+I34+I35</f>
        <v>0</v>
      </c>
      <c r="J14" s="15">
        <v>2714200</v>
      </c>
      <c r="K14" s="16">
        <v>140000</v>
      </c>
      <c r="L14" s="16">
        <f>L15+L17+L19+L20+L22+L25+L27+L29+L30+L31+L32+L34+L35</f>
        <v>0</v>
      </c>
      <c r="M14" s="16">
        <f>M15+M17+M19+M20+M22+M25+M27+M29+M30+M31+M32+M34+M35</f>
        <v>0</v>
      </c>
      <c r="N14" s="16">
        <v>3688200</v>
      </c>
      <c r="O14" s="16">
        <v>3688200</v>
      </c>
      <c r="P14" s="15">
        <v>10152100</v>
      </c>
    </row>
    <row r="15" spans="1:16" ht="150">
      <c r="A15" s="11" t="s">
        <v>19</v>
      </c>
      <c r="B15" s="11" t="s">
        <v>21</v>
      </c>
      <c r="C15" s="18" t="s">
        <v>20</v>
      </c>
      <c r="D15" s="17" t="s">
        <v>22</v>
      </c>
      <c r="E15" s="15">
        <f aca="true" t="shared" si="1" ref="E15:E42">F15</f>
        <v>2800000</v>
      </c>
      <c r="F15" s="16">
        <v>2800000</v>
      </c>
      <c r="G15" s="16">
        <v>1950000</v>
      </c>
      <c r="H15" s="16">
        <v>206000</v>
      </c>
      <c r="I15" s="16">
        <v>0</v>
      </c>
      <c r="J15" s="15">
        <f aca="true" t="shared" si="2" ref="J15:J50">K15+N15</f>
        <v>140000</v>
      </c>
      <c r="K15" s="16">
        <v>140000</v>
      </c>
      <c r="L15" s="16">
        <v>0</v>
      </c>
      <c r="M15" s="16">
        <v>0</v>
      </c>
      <c r="N15" s="16"/>
      <c r="O15" s="16"/>
      <c r="P15" s="15">
        <f>E15+J15</f>
        <v>2940000</v>
      </c>
    </row>
    <row r="16" spans="1:16" ht="18.75" hidden="1">
      <c r="A16" s="11" t="s">
        <v>85</v>
      </c>
      <c r="B16" s="11" t="s">
        <v>86</v>
      </c>
      <c r="C16" s="18" t="s">
        <v>20</v>
      </c>
      <c r="D16" s="17"/>
      <c r="E16" s="15">
        <f t="shared" si="1"/>
        <v>0</v>
      </c>
      <c r="F16" s="16"/>
      <c r="G16" s="16"/>
      <c r="H16" s="16">
        <v>0</v>
      </c>
      <c r="I16" s="16">
        <v>0</v>
      </c>
      <c r="J16" s="15"/>
      <c r="K16" s="16"/>
      <c r="L16" s="16"/>
      <c r="M16" s="16"/>
      <c r="N16" s="16"/>
      <c r="O16" s="16"/>
      <c r="P16" s="15"/>
    </row>
    <row r="17" spans="1:16" ht="18.75">
      <c r="A17" s="11" t="s">
        <v>28</v>
      </c>
      <c r="B17" s="11" t="s">
        <v>29</v>
      </c>
      <c r="C17" s="13"/>
      <c r="D17" s="17" t="s">
        <v>30</v>
      </c>
      <c r="E17" s="15">
        <f t="shared" si="1"/>
        <v>360000</v>
      </c>
      <c r="F17" s="16">
        <f>F18</f>
        <v>360000</v>
      </c>
      <c r="G17" s="16">
        <v>0</v>
      </c>
      <c r="H17" s="16">
        <v>0</v>
      </c>
      <c r="I17" s="16">
        <v>0</v>
      </c>
      <c r="J17" s="15">
        <f t="shared" si="2"/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aca="true" t="shared" si="3" ref="P17:P23">E17+J17</f>
        <v>360000</v>
      </c>
    </row>
    <row r="18" spans="1:16" ht="56.25">
      <c r="A18" s="19" t="s">
        <v>31</v>
      </c>
      <c r="B18" s="19" t="s">
        <v>33</v>
      </c>
      <c r="C18" s="20" t="s">
        <v>32</v>
      </c>
      <c r="D18" s="21" t="s">
        <v>34</v>
      </c>
      <c r="E18" s="15">
        <f t="shared" si="1"/>
        <v>360000</v>
      </c>
      <c r="F18" s="22">
        <v>360000</v>
      </c>
      <c r="G18" s="22">
        <v>0</v>
      </c>
      <c r="H18" s="22">
        <v>0</v>
      </c>
      <c r="I18" s="22">
        <v>0</v>
      </c>
      <c r="J18" s="15">
        <f t="shared" si="2"/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5">
        <f t="shared" si="3"/>
        <v>360000</v>
      </c>
    </row>
    <row r="19" spans="1:16" ht="37.5" hidden="1">
      <c r="A19" s="11" t="s">
        <v>91</v>
      </c>
      <c r="B19" s="11">
        <v>6000</v>
      </c>
      <c r="C19" s="18"/>
      <c r="D19" s="14" t="s">
        <v>90</v>
      </c>
      <c r="E19" s="15">
        <f t="shared" si="1"/>
        <v>0</v>
      </c>
      <c r="F19" s="16"/>
      <c r="G19" s="16"/>
      <c r="H19" s="16"/>
      <c r="I19" s="16">
        <v>0</v>
      </c>
      <c r="J19" s="15"/>
      <c r="K19" s="16">
        <v>0</v>
      </c>
      <c r="L19" s="16">
        <v>0</v>
      </c>
      <c r="M19" s="16">
        <v>0</v>
      </c>
      <c r="N19" s="16"/>
      <c r="O19" s="16"/>
      <c r="P19" s="15">
        <f t="shared" si="3"/>
        <v>0</v>
      </c>
    </row>
    <row r="20" spans="1:16" ht="37.5">
      <c r="A20" s="23" t="s">
        <v>91</v>
      </c>
      <c r="B20" s="11">
        <v>6000</v>
      </c>
      <c r="C20" s="23"/>
      <c r="D20" s="14" t="s">
        <v>90</v>
      </c>
      <c r="E20" s="15">
        <f t="shared" si="1"/>
        <v>1864200</v>
      </c>
      <c r="F20" s="16">
        <f>F21</f>
        <v>1864200</v>
      </c>
      <c r="G20" s="16">
        <f>G21</f>
        <v>37600</v>
      </c>
      <c r="H20" s="16">
        <f>H21</f>
        <v>256000</v>
      </c>
      <c r="I20" s="16">
        <f>I21</f>
        <v>0</v>
      </c>
      <c r="J20" s="15">
        <v>1664100</v>
      </c>
      <c r="K20" s="16">
        <v>0</v>
      </c>
      <c r="L20" s="16">
        <v>0</v>
      </c>
      <c r="M20" s="16">
        <v>0</v>
      </c>
      <c r="N20" s="16">
        <v>1664100</v>
      </c>
      <c r="O20" s="16">
        <v>1664100</v>
      </c>
      <c r="P20" s="15">
        <f t="shared" si="3"/>
        <v>3528300</v>
      </c>
    </row>
    <row r="21" spans="1:16" ht="35.25" customHeight="1">
      <c r="A21" s="23" t="s">
        <v>36</v>
      </c>
      <c r="B21" s="19">
        <v>6030</v>
      </c>
      <c r="C21" s="23" t="s">
        <v>35</v>
      </c>
      <c r="D21" s="17" t="s">
        <v>37</v>
      </c>
      <c r="E21" s="24">
        <f t="shared" si="1"/>
        <v>1864200</v>
      </c>
      <c r="F21" s="22">
        <v>1864200</v>
      </c>
      <c r="G21" s="22">
        <v>37600</v>
      </c>
      <c r="H21" s="22">
        <v>256000</v>
      </c>
      <c r="I21" s="22">
        <v>0</v>
      </c>
      <c r="J21" s="24">
        <v>1664100</v>
      </c>
      <c r="K21" s="22"/>
      <c r="L21" s="22">
        <v>0</v>
      </c>
      <c r="M21" s="22">
        <v>0</v>
      </c>
      <c r="N21" s="22">
        <v>1664100</v>
      </c>
      <c r="O21" s="22">
        <v>1664100</v>
      </c>
      <c r="P21" s="15">
        <f t="shared" si="3"/>
        <v>3528300</v>
      </c>
    </row>
    <row r="22" spans="1:16" ht="75">
      <c r="A22" s="23" t="s">
        <v>38</v>
      </c>
      <c r="B22" s="11">
        <v>7000</v>
      </c>
      <c r="C22" s="23"/>
      <c r="D22" s="25" t="s">
        <v>101</v>
      </c>
      <c r="E22" s="15">
        <f t="shared" si="1"/>
        <v>359000</v>
      </c>
      <c r="F22" s="16">
        <f>F23</f>
        <v>359000</v>
      </c>
      <c r="G22" s="16">
        <f>G23</f>
        <v>0</v>
      </c>
      <c r="H22" s="16">
        <f>H23</f>
        <v>0</v>
      </c>
      <c r="I22" s="16">
        <f>I23</f>
        <v>0</v>
      </c>
      <c r="J22" s="15">
        <f t="shared" si="2"/>
        <v>1864000</v>
      </c>
      <c r="K22" s="16">
        <v>0</v>
      </c>
      <c r="L22" s="16">
        <v>0</v>
      </c>
      <c r="M22" s="16">
        <v>0</v>
      </c>
      <c r="N22" s="16">
        <v>1864000</v>
      </c>
      <c r="O22" s="16">
        <v>1864000</v>
      </c>
      <c r="P22" s="15">
        <f t="shared" si="3"/>
        <v>2223000</v>
      </c>
    </row>
    <row r="23" spans="1:16" ht="93" customHeight="1">
      <c r="A23" s="26" t="s">
        <v>39</v>
      </c>
      <c r="B23" s="19">
        <v>7461</v>
      </c>
      <c r="C23" s="26" t="s">
        <v>40</v>
      </c>
      <c r="D23" s="25" t="s">
        <v>92</v>
      </c>
      <c r="E23" s="24">
        <f t="shared" si="1"/>
        <v>359000</v>
      </c>
      <c r="F23" s="22">
        <v>359000</v>
      </c>
      <c r="G23" s="22"/>
      <c r="H23" s="22">
        <v>0</v>
      </c>
      <c r="I23" s="22">
        <v>0</v>
      </c>
      <c r="J23" s="24">
        <f t="shared" si="2"/>
        <v>864000</v>
      </c>
      <c r="K23" s="22"/>
      <c r="L23" s="22">
        <v>0</v>
      </c>
      <c r="M23" s="22">
        <v>0</v>
      </c>
      <c r="N23" s="22">
        <v>864000</v>
      </c>
      <c r="O23" s="22">
        <v>864000</v>
      </c>
      <c r="P23" s="15">
        <f t="shared" si="3"/>
        <v>1223000</v>
      </c>
    </row>
    <row r="24" spans="1:16" ht="95.25" customHeight="1">
      <c r="A24" s="26" t="s">
        <v>102</v>
      </c>
      <c r="B24" s="19">
        <v>7463</v>
      </c>
      <c r="C24" s="26" t="s">
        <v>40</v>
      </c>
      <c r="D24" s="25" t="s">
        <v>103</v>
      </c>
      <c r="E24" s="24"/>
      <c r="F24" s="22"/>
      <c r="G24" s="22"/>
      <c r="H24" s="22"/>
      <c r="I24" s="22"/>
      <c r="J24" s="24">
        <v>1000000</v>
      </c>
      <c r="K24" s="22"/>
      <c r="L24" s="22"/>
      <c r="M24" s="22"/>
      <c r="N24" s="22">
        <v>1000000</v>
      </c>
      <c r="O24" s="22">
        <v>1000000</v>
      </c>
      <c r="P24" s="15">
        <v>1000000</v>
      </c>
    </row>
    <row r="25" spans="1:16" ht="75">
      <c r="A25" s="26" t="s">
        <v>93</v>
      </c>
      <c r="B25" s="11">
        <v>8100</v>
      </c>
      <c r="C25" s="13"/>
      <c r="D25" s="14" t="s">
        <v>67</v>
      </c>
      <c r="E25" s="15">
        <f t="shared" si="1"/>
        <v>405000</v>
      </c>
      <c r="F25" s="16">
        <f>F26</f>
        <v>405000</v>
      </c>
      <c r="G25" s="16">
        <f>G26</f>
        <v>264000</v>
      </c>
      <c r="H25" s="16">
        <f>H26</f>
        <v>17000</v>
      </c>
      <c r="I25" s="16">
        <f>I26</f>
        <v>0</v>
      </c>
      <c r="J25" s="15">
        <f t="shared" si="2"/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>E25+J25</f>
        <v>405000</v>
      </c>
    </row>
    <row r="26" spans="1:16" ht="37.5">
      <c r="A26" s="23" t="s">
        <v>70</v>
      </c>
      <c r="B26" s="19">
        <v>8130</v>
      </c>
      <c r="C26" s="26" t="s">
        <v>71</v>
      </c>
      <c r="D26" s="14" t="s">
        <v>94</v>
      </c>
      <c r="E26" s="24">
        <f t="shared" si="1"/>
        <v>405000</v>
      </c>
      <c r="F26" s="22">
        <v>405000</v>
      </c>
      <c r="G26" s="22">
        <v>264000</v>
      </c>
      <c r="H26" s="22">
        <v>17000</v>
      </c>
      <c r="I26" s="22">
        <v>0</v>
      </c>
      <c r="J26" s="24">
        <f t="shared" si="2"/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5">
        <f>E26+J26</f>
        <v>405000</v>
      </c>
    </row>
    <row r="27" spans="1:16" ht="18.75" hidden="1">
      <c r="A27" s="11"/>
      <c r="B27" s="11"/>
      <c r="C27" s="13"/>
      <c r="D27" s="17"/>
      <c r="E27" s="15">
        <f t="shared" si="1"/>
        <v>0</v>
      </c>
      <c r="F27" s="16">
        <f>F28</f>
        <v>0</v>
      </c>
      <c r="G27" s="16">
        <f>G28</f>
        <v>0</v>
      </c>
      <c r="H27" s="16">
        <f>H28</f>
        <v>0</v>
      </c>
      <c r="I27" s="16">
        <f>I28</f>
        <v>0</v>
      </c>
      <c r="J27" s="15">
        <f t="shared" si="2"/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>E27+J27</f>
        <v>0</v>
      </c>
    </row>
    <row r="28" spans="1:16" ht="18.75" hidden="1">
      <c r="A28" s="26"/>
      <c r="B28" s="19"/>
      <c r="C28" s="20"/>
      <c r="D28" s="25"/>
      <c r="E28" s="24">
        <f t="shared" si="1"/>
        <v>0</v>
      </c>
      <c r="F28" s="22"/>
      <c r="G28" s="22">
        <v>0</v>
      </c>
      <c r="H28" s="22">
        <v>0</v>
      </c>
      <c r="I28" s="22">
        <v>0</v>
      </c>
      <c r="J28" s="24">
        <f t="shared" si="2"/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15">
        <f>E28+J28</f>
        <v>0</v>
      </c>
    </row>
    <row r="29" spans="1:16" ht="69.75" customHeight="1" hidden="1">
      <c r="A29" s="11"/>
      <c r="B29" s="11"/>
      <c r="C29" s="18"/>
      <c r="D29" s="17"/>
      <c r="E29" s="15"/>
      <c r="F29" s="16"/>
      <c r="G29" s="16"/>
      <c r="H29" s="16"/>
      <c r="I29" s="16"/>
      <c r="J29" s="15"/>
      <c r="K29" s="16"/>
      <c r="L29" s="16"/>
      <c r="M29" s="16"/>
      <c r="N29" s="16"/>
      <c r="O29" s="16"/>
      <c r="P29" s="15"/>
    </row>
    <row r="30" spans="1:16" ht="18.75" hidden="1">
      <c r="A30" s="11"/>
      <c r="B30" s="11"/>
      <c r="C30" s="18"/>
      <c r="D30" s="17"/>
      <c r="E30" s="15"/>
      <c r="F30" s="16"/>
      <c r="G30" s="16"/>
      <c r="H30" s="16"/>
      <c r="I30" s="16"/>
      <c r="J30" s="15"/>
      <c r="K30" s="16"/>
      <c r="L30" s="16"/>
      <c r="M30" s="16"/>
      <c r="N30" s="16"/>
      <c r="O30" s="16"/>
      <c r="P30" s="15"/>
    </row>
    <row r="31" spans="1:16" ht="18.75" hidden="1">
      <c r="A31" s="11"/>
      <c r="B31" s="11"/>
      <c r="C31" s="18"/>
      <c r="D31" s="17"/>
      <c r="E31" s="15"/>
      <c r="F31" s="16"/>
      <c r="G31" s="16"/>
      <c r="H31" s="16"/>
      <c r="I31" s="16"/>
      <c r="J31" s="15"/>
      <c r="K31" s="16"/>
      <c r="L31" s="16"/>
      <c r="M31" s="16"/>
      <c r="N31" s="16"/>
      <c r="O31" s="16"/>
      <c r="P31" s="15"/>
    </row>
    <row r="32" spans="1:16" ht="18.75" hidden="1">
      <c r="A32" s="11"/>
      <c r="B32" s="11"/>
      <c r="C32" s="13"/>
      <c r="D32" s="17"/>
      <c r="E32" s="15"/>
      <c r="F32" s="16"/>
      <c r="G32" s="16"/>
      <c r="H32" s="16"/>
      <c r="I32" s="16"/>
      <c r="J32" s="15"/>
      <c r="K32" s="16"/>
      <c r="L32" s="16"/>
      <c r="M32" s="16"/>
      <c r="N32" s="16"/>
      <c r="O32" s="16"/>
      <c r="P32" s="15"/>
    </row>
    <row r="33" spans="1:16" ht="18.75" hidden="1">
      <c r="A33" s="19"/>
      <c r="B33" s="19"/>
      <c r="C33" s="20"/>
      <c r="D33" s="21"/>
      <c r="E33" s="24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15"/>
    </row>
    <row r="34" spans="1:16" ht="18.75" hidden="1">
      <c r="A34" s="11"/>
      <c r="B34" s="11"/>
      <c r="C34" s="18"/>
      <c r="D34" s="17"/>
      <c r="E34" s="15"/>
      <c r="F34" s="27"/>
      <c r="G34" s="27"/>
      <c r="H34" s="27"/>
      <c r="I34" s="27"/>
      <c r="J34" s="15"/>
      <c r="K34" s="27"/>
      <c r="L34" s="27"/>
      <c r="M34" s="27"/>
      <c r="N34" s="27"/>
      <c r="O34" s="27"/>
      <c r="P34" s="15"/>
    </row>
    <row r="35" spans="1:18" s="2" customFormat="1" ht="75" hidden="1">
      <c r="A35" s="11" t="s">
        <v>66</v>
      </c>
      <c r="B35" s="11">
        <v>8100</v>
      </c>
      <c r="C35" s="18"/>
      <c r="D35" s="17" t="s">
        <v>67</v>
      </c>
      <c r="E35" s="15">
        <f>SUM(E36:E39)</f>
        <v>0</v>
      </c>
      <c r="F35" s="16">
        <f>F36+F37+F39</f>
        <v>0</v>
      </c>
      <c r="G35" s="16">
        <f>G36+G37+G39</f>
        <v>0</v>
      </c>
      <c r="H35" s="16">
        <f>H36+H37+H39</f>
        <v>0</v>
      </c>
      <c r="I35" s="16">
        <f>I36+I37+I39</f>
        <v>0</v>
      </c>
      <c r="J35" s="15"/>
      <c r="K35" s="27"/>
      <c r="L35" s="27">
        <v>0</v>
      </c>
      <c r="M35" s="27">
        <v>0</v>
      </c>
      <c r="N35" s="27">
        <v>0</v>
      </c>
      <c r="O35" s="27">
        <v>0</v>
      </c>
      <c r="P35" s="15">
        <f aca="true" t="shared" si="4" ref="P35:P50">E35+J35</f>
        <v>0</v>
      </c>
      <c r="R35" s="4"/>
    </row>
    <row r="36" spans="1:16" ht="37.5" hidden="1">
      <c r="A36" s="19" t="s">
        <v>68</v>
      </c>
      <c r="B36" s="19">
        <v>8120</v>
      </c>
      <c r="C36" s="28" t="s">
        <v>71</v>
      </c>
      <c r="D36" s="21" t="s">
        <v>69</v>
      </c>
      <c r="E36" s="24">
        <f>F36</f>
        <v>0</v>
      </c>
      <c r="F36" s="22"/>
      <c r="G36" s="22">
        <v>0</v>
      </c>
      <c r="H36" s="22">
        <v>0</v>
      </c>
      <c r="I36" s="22">
        <v>0</v>
      </c>
      <c r="J36" s="24">
        <f t="shared" si="2"/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5">
        <f t="shared" si="4"/>
        <v>0</v>
      </c>
    </row>
    <row r="37" spans="1:16" ht="37.5" hidden="1">
      <c r="A37" s="19" t="s">
        <v>70</v>
      </c>
      <c r="B37" s="19">
        <v>8130</v>
      </c>
      <c r="C37" s="28" t="s">
        <v>71</v>
      </c>
      <c r="D37" s="21" t="s">
        <v>72</v>
      </c>
      <c r="E37" s="24">
        <f>F37</f>
        <v>0</v>
      </c>
      <c r="F37" s="22"/>
      <c r="G37" s="22"/>
      <c r="H37" s="22"/>
      <c r="I37" s="22">
        <v>0</v>
      </c>
      <c r="J37" s="24">
        <f t="shared" si="2"/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5">
        <f t="shared" si="4"/>
        <v>0</v>
      </c>
    </row>
    <row r="38" spans="1:16" ht="37.5" hidden="1">
      <c r="A38" s="19" t="s">
        <v>82</v>
      </c>
      <c r="B38" s="19">
        <v>8330</v>
      </c>
      <c r="C38" s="28" t="s">
        <v>83</v>
      </c>
      <c r="D38" s="21" t="s">
        <v>84</v>
      </c>
      <c r="E38" s="24">
        <f>F38</f>
        <v>0</v>
      </c>
      <c r="F38" s="22">
        <v>0</v>
      </c>
      <c r="G38" s="22">
        <v>0</v>
      </c>
      <c r="H38" s="22">
        <v>0</v>
      </c>
      <c r="I38" s="22">
        <v>0</v>
      </c>
      <c r="J38" s="24">
        <f t="shared" si="2"/>
        <v>0</v>
      </c>
      <c r="K38" s="22"/>
      <c r="L38" s="29">
        <v>0</v>
      </c>
      <c r="M38" s="29">
        <v>0</v>
      </c>
      <c r="N38" s="29">
        <v>0</v>
      </c>
      <c r="O38" s="29">
        <v>0</v>
      </c>
      <c r="P38" s="15">
        <f t="shared" si="4"/>
        <v>0</v>
      </c>
    </row>
    <row r="39" spans="1:16" ht="18.75" hidden="1">
      <c r="A39" s="19" t="s">
        <v>73</v>
      </c>
      <c r="B39" s="19">
        <v>8700</v>
      </c>
      <c r="C39" s="28" t="s">
        <v>74</v>
      </c>
      <c r="D39" s="21" t="s">
        <v>75</v>
      </c>
      <c r="E39" s="24"/>
      <c r="F39" s="22">
        <v>0</v>
      </c>
      <c r="G39" s="22">
        <v>0</v>
      </c>
      <c r="H39" s="22">
        <v>0</v>
      </c>
      <c r="I39" s="22">
        <v>0</v>
      </c>
      <c r="J39" s="24">
        <f t="shared" si="2"/>
        <v>0</v>
      </c>
      <c r="K39" s="22">
        <v>0</v>
      </c>
      <c r="L39" s="29">
        <v>0</v>
      </c>
      <c r="M39" s="29">
        <v>0</v>
      </c>
      <c r="N39" s="29">
        <v>0</v>
      </c>
      <c r="O39" s="29">
        <v>0</v>
      </c>
      <c r="P39" s="15">
        <f t="shared" si="4"/>
        <v>0</v>
      </c>
    </row>
    <row r="40" spans="1:16" ht="18.75" hidden="1">
      <c r="A40" s="11" t="s">
        <v>57</v>
      </c>
      <c r="B40" s="12"/>
      <c r="C40" s="13"/>
      <c r="D40" s="17" t="s">
        <v>59</v>
      </c>
      <c r="E40" s="15">
        <f t="shared" si="1"/>
        <v>0</v>
      </c>
      <c r="F40" s="16">
        <f aca="true" t="shared" si="5" ref="F40:K40">F41</f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5">
        <f t="shared" si="2"/>
        <v>0</v>
      </c>
      <c r="K40" s="16">
        <f t="shared" si="5"/>
        <v>0</v>
      </c>
      <c r="L40" s="16">
        <f>L41</f>
        <v>0</v>
      </c>
      <c r="M40" s="16">
        <f>M41</f>
        <v>0</v>
      </c>
      <c r="N40" s="16">
        <f>N41</f>
        <v>0</v>
      </c>
      <c r="O40" s="16">
        <f>O41</f>
        <v>0</v>
      </c>
      <c r="P40" s="15">
        <f t="shared" si="4"/>
        <v>0</v>
      </c>
    </row>
    <row r="41" spans="1:16" ht="18.75" hidden="1">
      <c r="A41" s="11" t="s">
        <v>58</v>
      </c>
      <c r="B41" s="12"/>
      <c r="C41" s="13"/>
      <c r="D41" s="17" t="s">
        <v>59</v>
      </c>
      <c r="E41" s="15">
        <f>E42+E43+E44+E45+E47</f>
        <v>0</v>
      </c>
      <c r="F41" s="16">
        <f>F42+F43+F44+F45+F47</f>
        <v>0</v>
      </c>
      <c r="G41" s="16"/>
      <c r="H41" s="16">
        <f>H42+H43+H44+H45+H47</f>
        <v>0</v>
      </c>
      <c r="I41" s="16">
        <f>I42+I43+I44+I45+I47</f>
        <v>0</v>
      </c>
      <c r="J41" s="15">
        <f t="shared" si="2"/>
        <v>0</v>
      </c>
      <c r="K41" s="16">
        <f>K42+K43+K44+K45</f>
        <v>0</v>
      </c>
      <c r="L41" s="16">
        <f>L42+L43+L44+L45</f>
        <v>0</v>
      </c>
      <c r="M41" s="16">
        <f>M42+M43+M44+M45</f>
        <v>0</v>
      </c>
      <c r="N41" s="16">
        <f>N42+N43+N44+N45</f>
        <v>0</v>
      </c>
      <c r="O41" s="16">
        <f>O42+O43+O44+O45</f>
        <v>0</v>
      </c>
      <c r="P41" s="15">
        <f t="shared" si="4"/>
        <v>0</v>
      </c>
    </row>
    <row r="42" spans="1:16" ht="18.75" hidden="1">
      <c r="A42" s="11" t="s">
        <v>60</v>
      </c>
      <c r="B42" s="11" t="s">
        <v>24</v>
      </c>
      <c r="C42" s="18" t="s">
        <v>23</v>
      </c>
      <c r="D42" s="17" t="s">
        <v>25</v>
      </c>
      <c r="E42" s="15">
        <f t="shared" si="1"/>
        <v>0</v>
      </c>
      <c r="F42" s="16"/>
      <c r="G42" s="16"/>
      <c r="H42" s="16"/>
      <c r="I42" s="16">
        <v>0</v>
      </c>
      <c r="J42" s="15"/>
      <c r="K42" s="16"/>
      <c r="L42" s="16">
        <v>0</v>
      </c>
      <c r="M42" s="16">
        <v>0</v>
      </c>
      <c r="N42" s="16">
        <v>0</v>
      </c>
      <c r="O42" s="16">
        <v>0</v>
      </c>
      <c r="P42" s="15">
        <f t="shared" si="4"/>
        <v>0</v>
      </c>
    </row>
    <row r="43" spans="1:16" ht="99.75" customHeight="1" hidden="1">
      <c r="A43" s="11" t="s">
        <v>61</v>
      </c>
      <c r="B43" s="11" t="s">
        <v>27</v>
      </c>
      <c r="C43" s="18" t="s">
        <v>26</v>
      </c>
      <c r="D43" s="17" t="s">
        <v>46</v>
      </c>
      <c r="E43" s="15">
        <f>F43</f>
        <v>0</v>
      </c>
      <c r="F43" s="16"/>
      <c r="G43" s="16"/>
      <c r="H43" s="16"/>
      <c r="I43" s="16">
        <v>0</v>
      </c>
      <c r="J43" s="15">
        <f t="shared" si="2"/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4"/>
        <v>0</v>
      </c>
    </row>
    <row r="44" spans="1:16" ht="56.25" hidden="1">
      <c r="A44" s="11" t="s">
        <v>47</v>
      </c>
      <c r="B44" s="11" t="s">
        <v>48</v>
      </c>
      <c r="C44" s="18" t="s">
        <v>49</v>
      </c>
      <c r="D44" s="17" t="s">
        <v>50</v>
      </c>
      <c r="E44" s="15">
        <f aca="true" t="shared" si="6" ref="E44:E50">F44</f>
        <v>0</v>
      </c>
      <c r="F44" s="16"/>
      <c r="G44" s="16"/>
      <c r="H44" s="16">
        <v>0</v>
      </c>
      <c r="I44" s="16">
        <v>0</v>
      </c>
      <c r="J44" s="15">
        <f t="shared" si="2"/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4"/>
        <v>0</v>
      </c>
    </row>
    <row r="45" spans="1:16" ht="37.5" hidden="1">
      <c r="A45" s="11" t="s">
        <v>51</v>
      </c>
      <c r="B45" s="11" t="s">
        <v>52</v>
      </c>
      <c r="C45" s="13"/>
      <c r="D45" s="17" t="s">
        <v>53</v>
      </c>
      <c r="E45" s="15">
        <f t="shared" si="6"/>
        <v>0</v>
      </c>
      <c r="F45" s="16">
        <f>F46</f>
        <v>0</v>
      </c>
      <c r="G45" s="16"/>
      <c r="H45" s="16">
        <f>H46</f>
        <v>0</v>
      </c>
      <c r="I45" s="16">
        <v>0</v>
      </c>
      <c r="J45" s="15">
        <f aca="true" t="shared" si="7" ref="J45:O45">J46</f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5">
        <f t="shared" si="4"/>
        <v>0</v>
      </c>
    </row>
    <row r="46" spans="1:16" ht="37.5" hidden="1">
      <c r="A46" s="19" t="s">
        <v>54</v>
      </c>
      <c r="B46" s="19" t="s">
        <v>55</v>
      </c>
      <c r="C46" s="20" t="s">
        <v>49</v>
      </c>
      <c r="D46" s="21" t="s">
        <v>56</v>
      </c>
      <c r="E46" s="15">
        <f t="shared" si="6"/>
        <v>0</v>
      </c>
      <c r="F46" s="22"/>
      <c r="G46" s="22"/>
      <c r="H46" s="22">
        <v>0</v>
      </c>
      <c r="I46" s="22">
        <v>0</v>
      </c>
      <c r="J46" s="15"/>
      <c r="K46" s="25">
        <v>0</v>
      </c>
      <c r="L46" s="25">
        <v>0</v>
      </c>
      <c r="M46" s="25">
        <v>0</v>
      </c>
      <c r="N46" s="25"/>
      <c r="O46" s="25"/>
      <c r="P46" s="15">
        <f t="shared" si="4"/>
        <v>0</v>
      </c>
    </row>
    <row r="47" spans="1:16" ht="150" hidden="1">
      <c r="A47" s="11" t="s">
        <v>62</v>
      </c>
      <c r="B47" s="11" t="s">
        <v>63</v>
      </c>
      <c r="C47" s="18" t="s">
        <v>64</v>
      </c>
      <c r="D47" s="17" t="s">
        <v>65</v>
      </c>
      <c r="E47" s="15">
        <f t="shared" si="6"/>
        <v>0</v>
      </c>
      <c r="F47" s="16"/>
      <c r="G47" s="16">
        <v>0</v>
      </c>
      <c r="H47" s="16">
        <v>0</v>
      </c>
      <c r="I47" s="16">
        <v>0</v>
      </c>
      <c r="J47" s="15">
        <f t="shared" si="2"/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4"/>
        <v>0</v>
      </c>
    </row>
    <row r="48" spans="1:16" ht="18.75">
      <c r="A48" s="19" t="s">
        <v>80</v>
      </c>
      <c r="B48" s="11">
        <v>9000</v>
      </c>
      <c r="C48" s="18"/>
      <c r="D48" s="17" t="s">
        <v>81</v>
      </c>
      <c r="E48" s="15">
        <f>SUM(E49:E50)</f>
        <v>535700</v>
      </c>
      <c r="F48" s="16">
        <f>SUM(F49:F50)</f>
        <v>535700</v>
      </c>
      <c r="G48" s="16">
        <f>SUM(G49:G50)</f>
        <v>0</v>
      </c>
      <c r="H48" s="16">
        <f>SUM(H49:H50)</f>
        <v>0</v>
      </c>
      <c r="I48" s="16">
        <f>SUM(I49:I50)</f>
        <v>0</v>
      </c>
      <c r="J48" s="15">
        <v>160100</v>
      </c>
      <c r="K48" s="14">
        <v>0</v>
      </c>
      <c r="L48" s="14">
        <v>0</v>
      </c>
      <c r="M48" s="14">
        <v>0</v>
      </c>
      <c r="N48" s="14">
        <v>160100</v>
      </c>
      <c r="O48" s="14">
        <v>160100</v>
      </c>
      <c r="P48" s="15">
        <f t="shared" si="4"/>
        <v>695800</v>
      </c>
    </row>
    <row r="49" spans="1:16" ht="37.5">
      <c r="A49" s="30">
        <v>1197770</v>
      </c>
      <c r="B49" s="31">
        <v>9770</v>
      </c>
      <c r="C49" s="32" t="s">
        <v>77</v>
      </c>
      <c r="D49" s="33" t="s">
        <v>95</v>
      </c>
      <c r="E49" s="24">
        <v>535700</v>
      </c>
      <c r="F49" s="22">
        <v>535700</v>
      </c>
      <c r="G49" s="22"/>
      <c r="H49" s="22"/>
      <c r="I49" s="22"/>
      <c r="J49" s="15">
        <v>160100</v>
      </c>
      <c r="K49" s="14">
        <v>0</v>
      </c>
      <c r="L49" s="14">
        <v>0</v>
      </c>
      <c r="M49" s="14">
        <v>0</v>
      </c>
      <c r="N49" s="14">
        <v>160100</v>
      </c>
      <c r="O49" s="14">
        <v>160100</v>
      </c>
      <c r="P49" s="15">
        <f t="shared" si="4"/>
        <v>695800</v>
      </c>
    </row>
    <row r="50" spans="1:16" ht="93.75" hidden="1">
      <c r="A50" s="19" t="s">
        <v>79</v>
      </c>
      <c r="B50" s="34" t="s">
        <v>76</v>
      </c>
      <c r="C50" s="35" t="s">
        <v>77</v>
      </c>
      <c r="D50" s="36" t="s">
        <v>78</v>
      </c>
      <c r="E50" s="24">
        <f t="shared" si="6"/>
        <v>0</v>
      </c>
      <c r="F50" s="22"/>
      <c r="G50" s="22"/>
      <c r="H50" s="22"/>
      <c r="I50" s="22"/>
      <c r="J50" s="15">
        <f t="shared" si="2"/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4"/>
        <v>0</v>
      </c>
    </row>
    <row r="51" spans="1:16" ht="18.75">
      <c r="A51" s="10"/>
      <c r="B51" s="37" t="s">
        <v>41</v>
      </c>
      <c r="C51" s="38"/>
      <c r="D51" s="39" t="s">
        <v>8</v>
      </c>
      <c r="E51" s="15">
        <v>6323900</v>
      </c>
      <c r="F51" s="15">
        <v>6323900</v>
      </c>
      <c r="G51" s="15">
        <f>G13+G40+G48</f>
        <v>2251600</v>
      </c>
      <c r="H51" s="15">
        <f>H13+H40+H48</f>
        <v>479000</v>
      </c>
      <c r="I51" s="15">
        <f>I13+I40+I48</f>
        <v>0</v>
      </c>
      <c r="J51" s="15">
        <v>2714200</v>
      </c>
      <c r="K51" s="15">
        <f>K13+K40</f>
        <v>140000</v>
      </c>
      <c r="L51" s="15">
        <f>L13+L40</f>
        <v>0</v>
      </c>
      <c r="M51" s="15">
        <f>M13+M40</f>
        <v>0</v>
      </c>
      <c r="N51" s="15">
        <v>3688200</v>
      </c>
      <c r="O51" s="15">
        <v>3688200</v>
      </c>
      <c r="P51" s="15">
        <v>10152100</v>
      </c>
    </row>
    <row r="52" spans="1:16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8.75">
      <c r="A53" s="5"/>
      <c r="B53" s="40"/>
      <c r="C53" s="5"/>
      <c r="D53" s="5" t="s">
        <v>98</v>
      </c>
      <c r="E53" s="41"/>
      <c r="F53" s="5" t="s">
        <v>99</v>
      </c>
      <c r="G53" s="41"/>
      <c r="H53" s="5"/>
      <c r="I53" s="40"/>
      <c r="J53" s="5"/>
      <c r="K53" s="5"/>
      <c r="L53" s="5"/>
      <c r="M53" s="5"/>
      <c r="N53" s="5"/>
      <c r="O53" s="5"/>
      <c r="P53" s="42"/>
    </row>
    <row r="54" spans="1:16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ht="15.75">
      <c r="A56" s="1" t="s">
        <v>42</v>
      </c>
    </row>
    <row r="57" ht="15.75">
      <c r="A57" s="1" t="s">
        <v>43</v>
      </c>
    </row>
    <row r="58" ht="15.75">
      <c r="A58" s="1" t="s">
        <v>44</v>
      </c>
    </row>
    <row r="59" ht="15.75">
      <c r="A59" s="1" t="s">
        <v>45</v>
      </c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2019-06-20T11:38:42Z</cp:lastPrinted>
  <dcterms:created xsi:type="dcterms:W3CDTF">2018-11-29T08:24:52Z</dcterms:created>
  <dcterms:modified xsi:type="dcterms:W3CDTF">2019-10-17T06:39:13Z</dcterms:modified>
  <cp:category/>
  <cp:version/>
  <cp:contentType/>
  <cp:contentStatus/>
</cp:coreProperties>
</file>